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edesol\"/>
    </mc:Choice>
  </mc:AlternateContent>
  <bookViews>
    <workbookView xWindow="0" yWindow="0" windowWidth="28800" windowHeight="12435"/>
  </bookViews>
  <sheets>
    <sheet name="segundos TRIM abr-jun" sheetId="1" r:id="rId1"/>
  </sheets>
  <definedNames>
    <definedName name="_xlnm.Print_Titles" localSheetId="0">'segundos TRIM abr-jun'!$1:$7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1" l="1"/>
  <c r="K45" i="1"/>
  <c r="J45" i="1" s="1"/>
  <c r="L53" i="1" l="1"/>
  <c r="K53" i="1"/>
  <c r="J53" i="1"/>
  <c r="I53" i="1"/>
  <c r="H53" i="1"/>
  <c r="L38" i="1"/>
  <c r="K38" i="1"/>
  <c r="J38" i="1"/>
  <c r="I38" i="1"/>
  <c r="H38" i="1"/>
  <c r="G52" i="1"/>
  <c r="G50" i="1"/>
  <c r="G48" i="1"/>
  <c r="G53" i="1" s="1"/>
  <c r="G45" i="1"/>
  <c r="I40" i="1" l="1"/>
  <c r="I54" i="1" s="1"/>
  <c r="I55" i="1" s="1"/>
  <c r="G35" i="1"/>
  <c r="G32" i="1"/>
  <c r="G28" i="1"/>
  <c r="L19" i="1"/>
  <c r="L21" i="1" s="1"/>
  <c r="L39" i="1" s="1"/>
  <c r="L40" i="1" s="1"/>
  <c r="L54" i="1" s="1"/>
  <c r="L55" i="1" s="1"/>
  <c r="K19" i="1"/>
  <c r="K21" i="1" s="1"/>
  <c r="K39" i="1" s="1"/>
  <c r="K40" i="1" s="1"/>
  <c r="K54" i="1" s="1"/>
  <c r="K55" i="1" s="1"/>
  <c r="J19" i="1"/>
  <c r="J21" i="1" s="1"/>
  <c r="J39" i="1" s="1"/>
  <c r="J40" i="1" s="1"/>
  <c r="J54" i="1" s="1"/>
  <c r="J55" i="1" s="1"/>
  <c r="I19" i="1"/>
  <c r="I21" i="1" s="1"/>
  <c r="I39" i="1" s="1"/>
  <c r="H19" i="1"/>
  <c r="H21" i="1" s="1"/>
  <c r="H39" i="1" s="1"/>
  <c r="H40" i="1" s="1"/>
  <c r="H54" i="1" s="1"/>
  <c r="H55" i="1" s="1"/>
  <c r="G15" i="1"/>
  <c r="G12" i="1"/>
  <c r="G9" i="1"/>
  <c r="G38" i="1" l="1"/>
  <c r="G40" i="1" s="1"/>
  <c r="G54" i="1" s="1"/>
  <c r="G55" i="1" s="1"/>
  <c r="G19" i="1"/>
  <c r="G21" i="1" s="1"/>
  <c r="G39" i="1" s="1"/>
</calcChain>
</file>

<file path=xl/sharedStrings.xml><?xml version="1.0" encoding="utf-8"?>
<sst xmlns="http://schemas.openxmlformats.org/spreadsheetml/2006/main" count="85" uniqueCount="53">
  <si>
    <t>MUNICIPIO DE SALVADOR ALVARADO</t>
  </si>
  <si>
    <t>RAMO 33,   FONDO DE APORTACIONES PARA LA INFRAESTRUCTURA SOCIAL MUNICIPAL</t>
  </si>
  <si>
    <t>Monto aprobado FAIS 2017      $ 15´191,928.14</t>
  </si>
  <si>
    <t>No.</t>
  </si>
  <si>
    <t>DESCRIPCION DE LA OBRA</t>
  </si>
  <si>
    <t>TIPO DE PROYECTO</t>
  </si>
  <si>
    <t xml:space="preserve">MOD. DE EJECUCION </t>
  </si>
  <si>
    <t>AVANCE</t>
  </si>
  <si>
    <t xml:space="preserve">INVERSION AUTORIZADA </t>
  </si>
  <si>
    <t>INVERSION  EJERCIDA</t>
  </si>
  <si>
    <t>UNIDAD DE MEDIDA</t>
  </si>
  <si>
    <t>META</t>
  </si>
  <si>
    <t>BENEFICIARIOS</t>
  </si>
  <si>
    <t>FISICO %</t>
  </si>
  <si>
    <t>FINACIERO %</t>
  </si>
  <si>
    <t xml:space="preserve">ESTATAL </t>
  </si>
  <si>
    <t>MUNICIPAL               ( FAIS )</t>
  </si>
  <si>
    <t>TOTAL</t>
  </si>
  <si>
    <t>001ALPR17</t>
  </si>
  <si>
    <t>REHABILITACION DE RED DE AGUA POTABLE EN EL POBLADO GABRIEL LEYVA VELAZQUEZ "LA ESCALERA" (primer etapa 1,805 M.L. 86 TOMAS DOMICILIARIAS ).</t>
  </si>
  <si>
    <t>002ALCP17</t>
  </si>
  <si>
    <t>REHABILITACION DE RED DE AGUA POTABLE EN LA COLONIA 15 DE JULIO, GUAMUCHIL, SIN. (segunda etapa 1,381 M.L. Y 171 TOMAS DOMICILIARIAS).</t>
  </si>
  <si>
    <t>003ALCP17</t>
  </si>
  <si>
    <t>REHABILITACION DE RED DE AGUA POTABLE EN CALLEJONES 1,2,3,4 y 5 DE LA COLONIA NIÑOS HEROES (1,000 M.L.).</t>
  </si>
  <si>
    <t>R</t>
  </si>
  <si>
    <t>CONV.</t>
  </si>
  <si>
    <t>M.L.</t>
  </si>
  <si>
    <t>SUBTOTAL</t>
  </si>
  <si>
    <t>SUMA</t>
  </si>
  <si>
    <t>004ALCP17</t>
  </si>
  <si>
    <t>REHABILITACION DE RED DE DRENAJE EN LA CALLE MONTES DE OCA ENTRE SILVERIO TRUEBA Y AGUSTINA RAMIREZ, COLONIA NIÑOS HEROES, GUAMUCHIL, SIN. (297 M.L., UN POZO DE VISITA Y 20 DESCARGAS DOMICILIARIAS).</t>
  </si>
  <si>
    <t>005ALCP17</t>
  </si>
  <si>
    <t>AMPLIACION DE RED DE DRENAJE EN LA TERMINACION CALLE RUSIA COLONIA LA GLORIA (92 M.L., UN POZO DE VISITA Y 10 DESCARGAS DOMICILIARIAS).</t>
  </si>
  <si>
    <t>A</t>
  </si>
  <si>
    <t>006ALCP17</t>
  </si>
  <si>
    <t xml:space="preserve">CONSTRUCCION DE TECHUMBRE METALICA DE 14.46 X 25.40 MTS. EN CENTRO DE ATENCION MULTIPLE # 32 (C.A.M.). </t>
  </si>
  <si>
    <t>C</t>
  </si>
  <si>
    <t xml:space="preserve">C </t>
  </si>
  <si>
    <t>007ALCP17</t>
  </si>
  <si>
    <t>CONSTRUCCION DE TECHUMBRE METALICA DE 10.84 X 15.30 MTS. EN JARDIN DE NIÑOS , FRACCIONAMIENTO VALLE BONITO.</t>
  </si>
  <si>
    <t>MTS.</t>
  </si>
  <si>
    <t>008ALCP17</t>
  </si>
  <si>
    <t>CONSTRUCCION DE UNA SUBESTACION ELECTRICA TRIFASICA EN ESCUELA PRIMARIA GABRIEL LEYVA SOLANO, VILLA BENITO JUAREZ.</t>
  </si>
  <si>
    <t> subestación</t>
  </si>
  <si>
    <t>1 </t>
  </si>
  <si>
    <t>009ALCP17</t>
  </si>
  <si>
    <t>2% DESARROLLO INSTITUCIONAL (PRODIM, ACONDICIONAMIENTO DE ESPACIO FISICO).</t>
  </si>
  <si>
    <t>010ALCP17</t>
  </si>
  <si>
    <t>GASTOS INDIRECTOS (REPARACION Y MANTENIMIENTO DE EQUIPO DE TRANSPORTE).</t>
  </si>
  <si>
    <t>M2</t>
  </si>
  <si>
    <t>SEGUNDO TRIMESTRE 2017</t>
  </si>
  <si>
    <t xml:space="preserve">           ING. CARLO MARIO ORTIZ SANCHEZ</t>
  </si>
  <si>
    <t xml:space="preserve">                     PRESIDENTE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</si>
</sst>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Verdana"/>
      <family val="2"/>
    </font>
    <font>
      <sz val="8"/>
      <name val="Verdana"/>
      <family val="2"/>
    </font>
    <font>
      <sz val="6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9"/>
      <color rgb="FFFF3399"/>
      <name val="Verdana"/>
      <family val="2"/>
    </font>
    <font>
      <sz val="12"/>
      <color rgb="FFFF3399"/>
      <name val="Verdana"/>
      <family val="2"/>
    </font>
    <font>
      <sz val="8"/>
      <color rgb="FFFF3399"/>
      <name val="Verdana"/>
      <family val="2"/>
    </font>
    <font>
      <sz val="6"/>
      <color rgb="FFFF3399"/>
      <name val="Verdana"/>
      <family val="2"/>
    </font>
    <font>
      <b/>
      <sz val="8"/>
      <color theme="1"/>
      <name val="Verdana"/>
      <family val="2"/>
    </font>
    <font>
      <b/>
      <sz val="9"/>
      <color theme="1"/>
      <name val="Verdana"/>
      <family val="2"/>
    </font>
    <font>
      <b/>
      <sz val="12"/>
      <color rgb="FFFF0000"/>
      <name val="Verdana"/>
      <family val="2"/>
    </font>
    <font>
      <sz val="6"/>
      <color theme="1"/>
      <name val="Verdana"/>
      <family val="2"/>
    </font>
    <font>
      <sz val="9"/>
      <color theme="1"/>
      <name val="Verdana"/>
      <family val="2"/>
    </font>
    <font>
      <sz val="12"/>
      <color rgb="FFFF0000"/>
      <name val="Verdana"/>
      <family val="2"/>
    </font>
    <font>
      <sz val="8"/>
      <color theme="1"/>
      <name val="Verdana"/>
      <family val="2"/>
    </font>
    <font>
      <sz val="8"/>
      <color rgb="FFFF0000"/>
      <name val="Verdana"/>
      <family val="2"/>
    </font>
    <font>
      <b/>
      <sz val="6"/>
      <color theme="1"/>
      <name val="Verdana"/>
      <family val="2"/>
    </font>
    <font>
      <b/>
      <sz val="8"/>
      <color rgb="FFFF0000"/>
      <name val="Verdana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 tint="-0.1490218817712943"/>
        </stop>
      </gradient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144">
    <xf numFmtId="0" fontId="0" fillId="0" borderId="0" xfId="0"/>
    <xf numFmtId="0" fontId="5" fillId="0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3" fontId="5" fillId="0" borderId="15" xfId="0" applyNumberFormat="1" applyFont="1" applyBorder="1" applyAlignment="1">
      <alignment horizontal="center" vertical="top"/>
    </xf>
    <xf numFmtId="0" fontId="5" fillId="0" borderId="15" xfId="1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top"/>
    </xf>
    <xf numFmtId="4" fontId="4" fillId="0" borderId="15" xfId="0" applyNumberFormat="1" applyFont="1" applyBorder="1" applyAlignment="1">
      <alignment vertical="top"/>
    </xf>
    <xf numFmtId="0" fontId="4" fillId="0" borderId="15" xfId="0" applyFont="1" applyBorder="1" applyAlignment="1">
      <alignment vertical="top" wrapText="1"/>
    </xf>
    <xf numFmtId="44" fontId="4" fillId="0" borderId="15" xfId="6" applyFont="1" applyFill="1" applyBorder="1" applyAlignment="1">
      <alignment vertical="top"/>
    </xf>
    <xf numFmtId="43" fontId="4" fillId="0" borderId="15" xfId="1" applyFont="1" applyFill="1" applyBorder="1" applyAlignment="1">
      <alignment vertical="top"/>
    </xf>
    <xf numFmtId="43" fontId="4" fillId="0" borderId="11" xfId="1" applyFont="1" applyFill="1" applyBorder="1" applyAlignment="1">
      <alignment vertical="top"/>
    </xf>
    <xf numFmtId="0" fontId="4" fillId="0" borderId="15" xfId="0" applyFont="1" applyBorder="1" applyAlignment="1">
      <alignment vertical="top"/>
    </xf>
    <xf numFmtId="0" fontId="4" fillId="0" borderId="0" xfId="0" applyFont="1" applyFill="1"/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top" wrapText="1"/>
    </xf>
    <xf numFmtId="43" fontId="4" fillId="0" borderId="15" xfId="1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center"/>
    </xf>
    <xf numFmtId="0" fontId="4" fillId="0" borderId="15" xfId="4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44" fontId="4" fillId="0" borderId="13" xfId="6" applyFont="1" applyFill="1" applyBorder="1" applyAlignment="1">
      <alignment vertical="top"/>
    </xf>
    <xf numFmtId="43" fontId="4" fillId="0" borderId="13" xfId="1" applyFont="1" applyFill="1" applyBorder="1" applyAlignment="1">
      <alignment vertical="top"/>
    </xf>
    <xf numFmtId="0" fontId="4" fillId="0" borderId="0" xfId="0" applyFont="1" applyFill="1" applyBorder="1"/>
    <xf numFmtId="44" fontId="4" fillId="0" borderId="0" xfId="6" applyFont="1" applyFill="1" applyBorder="1" applyAlignment="1">
      <alignment vertical="top"/>
    </xf>
    <xf numFmtId="43" fontId="4" fillId="0" borderId="0" xfId="1" applyFont="1" applyFill="1" applyBorder="1" applyAlignment="1">
      <alignment vertical="top"/>
    </xf>
    <xf numFmtId="44" fontId="4" fillId="0" borderId="11" xfId="6" applyFont="1" applyFill="1" applyBorder="1" applyAlignment="1">
      <alignment vertical="top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wrapText="1"/>
    </xf>
    <xf numFmtId="0" fontId="3" fillId="0" borderId="0" xfId="3" applyFont="1"/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12" fillId="0" borderId="0" xfId="0" applyFont="1" applyFill="1"/>
    <xf numFmtId="9" fontId="16" fillId="0" borderId="15" xfId="2" applyFont="1" applyFill="1" applyBorder="1" applyAlignment="1">
      <alignment horizontal="center" vertical="top"/>
    </xf>
    <xf numFmtId="0" fontId="17" fillId="0" borderId="0" xfId="0" applyFont="1" applyFill="1"/>
    <xf numFmtId="0" fontId="16" fillId="0" borderId="15" xfId="0" applyFont="1" applyFill="1" applyBorder="1" applyAlignment="1">
      <alignment horizontal="center" vertical="top"/>
    </xf>
    <xf numFmtId="43" fontId="16" fillId="0" borderId="15" xfId="1" applyFont="1" applyFill="1" applyBorder="1" applyAlignment="1">
      <alignment horizontal="center" vertical="top"/>
    </xf>
    <xf numFmtId="9" fontId="5" fillId="0" borderId="15" xfId="2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9" fontId="5" fillId="0" borderId="11" xfId="2" applyFont="1" applyFill="1" applyBorder="1" applyAlignment="1">
      <alignment horizontal="center" vertical="top"/>
    </xf>
    <xf numFmtId="9" fontId="5" fillId="0" borderId="0" xfId="2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left" wrapText="1"/>
    </xf>
    <xf numFmtId="0" fontId="19" fillId="0" borderId="0" xfId="0" applyFont="1"/>
    <xf numFmtId="0" fontId="17" fillId="0" borderId="0" xfId="0" applyFont="1"/>
    <xf numFmtId="0" fontId="16" fillId="0" borderId="0" xfId="0" applyFont="1"/>
    <xf numFmtId="0" fontId="18" fillId="0" borderId="0" xfId="0" applyFont="1"/>
    <xf numFmtId="0" fontId="19" fillId="0" borderId="0" xfId="0" applyFont="1" applyFill="1" applyAlignment="1">
      <alignment vertical="top"/>
    </xf>
    <xf numFmtId="0" fontId="20" fillId="0" borderId="0" xfId="0" applyFont="1" applyFill="1" applyAlignment="1">
      <alignment vertical="top"/>
    </xf>
    <xf numFmtId="0" fontId="19" fillId="0" borderId="0" xfId="0" applyFont="1" applyFill="1"/>
    <xf numFmtId="43" fontId="19" fillId="0" borderId="15" xfId="1" applyFont="1" applyFill="1" applyBorder="1" applyAlignment="1">
      <alignment vertical="top"/>
    </xf>
    <xf numFmtId="0" fontId="20" fillId="0" borderId="0" xfId="0" applyFont="1" applyFill="1" applyBorder="1" applyAlignment="1">
      <alignment horizontal="center" vertical="top"/>
    </xf>
    <xf numFmtId="0" fontId="20" fillId="0" borderId="0" xfId="0" applyFont="1" applyFill="1"/>
    <xf numFmtId="43" fontId="20" fillId="0" borderId="0" xfId="1" applyFont="1" applyFill="1"/>
    <xf numFmtId="43" fontId="20" fillId="0" borderId="0" xfId="1" applyFont="1" applyFill="1" applyAlignment="1">
      <alignment vertical="top"/>
    </xf>
    <xf numFmtId="9" fontId="4" fillId="0" borderId="0" xfId="2" applyFont="1" applyFill="1" applyBorder="1" applyAlignment="1">
      <alignment horizontal="right" vertical="top"/>
    </xf>
    <xf numFmtId="43" fontId="20" fillId="0" borderId="0" xfId="1" applyFont="1" applyFill="1" applyBorder="1"/>
    <xf numFmtId="0" fontId="13" fillId="0" borderId="0" xfId="0" applyFont="1" applyFill="1" applyBorder="1" applyAlignment="1">
      <alignment horizontal="center" wrapText="1"/>
    </xf>
    <xf numFmtId="0" fontId="4" fillId="0" borderId="0" xfId="3" applyFont="1"/>
    <xf numFmtId="0" fontId="20" fillId="0" borderId="0" xfId="0" applyFont="1"/>
    <xf numFmtId="0" fontId="5" fillId="0" borderId="15" xfId="0" applyFont="1" applyBorder="1" applyAlignment="1">
      <alignment horizontal="center" vertical="top" wrapText="1"/>
    </xf>
    <xf numFmtId="43" fontId="5" fillId="0" borderId="15" xfId="1" applyFont="1" applyFill="1" applyBorder="1" applyAlignment="1">
      <alignment horizontal="center" vertical="top" wrapText="1"/>
    </xf>
    <xf numFmtId="3" fontId="5" fillId="0" borderId="15" xfId="0" applyNumberFormat="1" applyFont="1" applyFill="1" applyBorder="1" applyAlignment="1">
      <alignment horizontal="center" vertical="top"/>
    </xf>
    <xf numFmtId="43" fontId="5" fillId="0" borderId="15" xfId="1" applyFont="1" applyFill="1" applyBorder="1" applyAlignment="1">
      <alignment horizontal="center" vertical="top"/>
    </xf>
    <xf numFmtId="4" fontId="16" fillId="0" borderId="15" xfId="0" applyNumberFormat="1" applyFont="1" applyFill="1" applyBorder="1" applyAlignment="1">
      <alignment horizontal="center" vertical="top"/>
    </xf>
    <xf numFmtId="43" fontId="5" fillId="0" borderId="11" xfId="1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/>
    </xf>
    <xf numFmtId="43" fontId="5" fillId="0" borderId="0" xfId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21" fillId="2" borderId="5" xfId="0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 wrapText="1"/>
    </xf>
    <xf numFmtId="9" fontId="5" fillId="0" borderId="0" xfId="2" applyFont="1" applyFill="1" applyBorder="1" applyAlignment="1">
      <alignment horizontal="right" vertical="top"/>
    </xf>
    <xf numFmtId="0" fontId="16" fillId="0" borderId="0" xfId="0" applyFont="1" applyBorder="1" applyAlignment="1">
      <alignment horizontal="center" wrapText="1"/>
    </xf>
    <xf numFmtId="0" fontId="5" fillId="0" borderId="15" xfId="1" applyNumberFormat="1" applyFont="1" applyFill="1" applyBorder="1" applyAlignment="1">
      <alignment horizontal="center" vertical="top"/>
    </xf>
    <xf numFmtId="44" fontId="4" fillId="0" borderId="15" xfId="6" applyFont="1" applyFill="1" applyBorder="1" applyAlignment="1">
      <alignment horizontal="center" vertical="top"/>
    </xf>
    <xf numFmtId="44" fontId="6" fillId="0" borderId="15" xfId="6" applyFont="1" applyFill="1" applyBorder="1" applyAlignment="1">
      <alignment horizontal="center" vertical="top"/>
    </xf>
    <xf numFmtId="44" fontId="4" fillId="0" borderId="0" xfId="6" applyFont="1"/>
    <xf numFmtId="44" fontId="3" fillId="0" borderId="0" xfId="6" applyFont="1"/>
    <xf numFmtId="9" fontId="5" fillId="0" borderId="15" xfId="0" applyNumberFormat="1" applyFont="1" applyFill="1" applyBorder="1" applyAlignment="1">
      <alignment horizontal="center" vertical="top"/>
    </xf>
    <xf numFmtId="0" fontId="19" fillId="0" borderId="1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6" fillId="0" borderId="0" xfId="0" applyFont="1" applyFill="1" applyBorder="1" applyAlignment="1"/>
    <xf numFmtId="0" fontId="16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center" vertical="top"/>
    </xf>
    <xf numFmtId="43" fontId="5" fillId="0" borderId="17" xfId="1" applyFont="1" applyFill="1" applyBorder="1" applyAlignment="1">
      <alignment horizontal="center" vertical="top"/>
    </xf>
    <xf numFmtId="0" fontId="5" fillId="0" borderId="0" xfId="0" applyFont="1" applyBorder="1" applyAlignment="1">
      <alignment horizontal="left"/>
    </xf>
    <xf numFmtId="44" fontId="9" fillId="0" borderId="0" xfId="6" applyFont="1" applyFill="1"/>
    <xf numFmtId="44" fontId="13" fillId="2" borderId="5" xfId="6" applyFont="1" applyFill="1" applyBorder="1" applyAlignment="1">
      <alignment horizontal="center" vertical="center" wrapText="1"/>
    </xf>
    <xf numFmtId="44" fontId="14" fillId="0" borderId="16" xfId="6" applyFont="1" applyFill="1" applyBorder="1" applyAlignment="1">
      <alignment horizontal="center" vertical="center" wrapText="1"/>
    </xf>
    <xf numFmtId="44" fontId="19" fillId="0" borderId="15" xfId="6" applyFont="1" applyFill="1" applyBorder="1" applyAlignment="1">
      <alignment vertical="top"/>
    </xf>
    <xf numFmtId="44" fontId="19" fillId="0" borderId="0" xfId="6" applyFont="1"/>
    <xf numFmtId="44" fontId="17" fillId="0" borderId="0" xfId="6" applyFont="1"/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6" fillId="2" borderId="5" xfId="3" applyFont="1" applyFill="1" applyBorder="1" applyAlignment="1">
      <alignment horizontal="center" vertical="center"/>
    </xf>
    <xf numFmtId="0" fontId="6" fillId="2" borderId="7" xfId="3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0" fontId="4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</cellXfs>
  <cellStyles count="9">
    <cellStyle name="Millares" xfId="1" builtinId="3"/>
    <cellStyle name="Millares 2" xfId="5"/>
    <cellStyle name="Moneda" xfId="6" builtinId="4"/>
    <cellStyle name="Moneda 2" xfId="7"/>
    <cellStyle name="Normal" xfId="0" builtinId="0"/>
    <cellStyle name="Normal 2" xfId="8"/>
    <cellStyle name="Normal 3" xfId="3"/>
    <cellStyle name="Normal 5" xfId="4"/>
    <cellStyle name="Porcentaje" xfId="2" builtinId="5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A1:R61"/>
  <sheetViews>
    <sheetView tabSelected="1" zoomScale="130" zoomScaleNormal="130" workbookViewId="0">
      <pane ySplit="7" topLeftCell="A53" activePane="bottomLeft" state="frozen"/>
      <selection pane="bottomLeft" activeCell="F69" sqref="F69"/>
    </sheetView>
  </sheetViews>
  <sheetFormatPr baseColWidth="10" defaultRowHeight="15" x14ac:dyDescent="0.2"/>
  <cols>
    <col min="1" max="1" width="9.42578125" style="49" customWidth="1"/>
    <col min="2" max="2" width="26.42578125" style="50" customWidth="1"/>
    <col min="3" max="3" width="5" style="51" customWidth="1"/>
    <col min="4" max="4" width="4.85546875" style="51" customWidth="1"/>
    <col min="5" max="6" width="5.7109375" style="51" customWidth="1"/>
    <col min="7" max="7" width="15.42578125" style="118" customWidth="1"/>
    <col min="8" max="8" width="14.85546875" style="41" customWidth="1"/>
    <col min="9" max="9" width="14.42578125" style="50" customWidth="1"/>
    <col min="10" max="10" width="13.85546875" style="84" customWidth="1"/>
    <col min="11" max="11" width="13.28515625" style="35" customWidth="1"/>
    <col min="12" max="12" width="10.42578125" style="35" customWidth="1"/>
    <col min="13" max="13" width="4.140625" style="51" customWidth="1"/>
    <col min="14" max="14" width="5.42578125" style="51" customWidth="1"/>
    <col min="15" max="15" width="4.140625" style="51" customWidth="1"/>
    <col min="16" max="16" width="11.42578125" style="50"/>
    <col min="17" max="17" width="18.5703125" style="52" customWidth="1"/>
    <col min="18" max="16384" width="11.42578125" style="50"/>
  </cols>
  <sheetData>
    <row r="1" spans="1:17" s="36" customFormat="1" ht="15" customHeight="1" x14ac:dyDescent="0.2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Q1" s="37"/>
    </row>
    <row r="2" spans="1:17" s="36" customFormat="1" ht="13.5" customHeight="1" x14ac:dyDescent="0.2">
      <c r="A2" s="120" t="s">
        <v>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Q2" s="37"/>
    </row>
    <row r="3" spans="1:17" s="36" customFormat="1" ht="15" customHeight="1" x14ac:dyDescent="0.2">
      <c r="A3" s="120" t="s">
        <v>50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Q3" s="37"/>
    </row>
    <row r="4" spans="1:17" s="36" customFormat="1" ht="15" customHeight="1" x14ac:dyDescent="0.2">
      <c r="A4" s="121" t="s">
        <v>2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Q4" s="37"/>
    </row>
    <row r="5" spans="1:17" s="36" customFormat="1" ht="9" customHeight="1" thickBot="1" x14ac:dyDescent="0.25">
      <c r="A5" s="38"/>
      <c r="C5" s="39"/>
      <c r="D5" s="39"/>
      <c r="E5" s="39"/>
      <c r="F5" s="39"/>
      <c r="G5" s="113"/>
      <c r="J5" s="113"/>
      <c r="M5" s="39"/>
      <c r="N5" s="39"/>
      <c r="O5" s="39"/>
      <c r="Q5" s="37"/>
    </row>
    <row r="6" spans="1:17" s="100" customFormat="1" ht="42" customHeight="1" thickBot="1" x14ac:dyDescent="0.2">
      <c r="A6" s="122" t="s">
        <v>3</v>
      </c>
      <c r="B6" s="124" t="s">
        <v>4</v>
      </c>
      <c r="C6" s="126" t="s">
        <v>5</v>
      </c>
      <c r="D6" s="128" t="s">
        <v>6</v>
      </c>
      <c r="E6" s="130" t="s">
        <v>7</v>
      </c>
      <c r="F6" s="131"/>
      <c r="G6" s="132" t="s">
        <v>8</v>
      </c>
      <c r="H6" s="132"/>
      <c r="I6" s="132"/>
      <c r="J6" s="134" t="s">
        <v>9</v>
      </c>
      <c r="K6" s="135"/>
      <c r="L6" s="135"/>
      <c r="M6" s="136" t="s">
        <v>10</v>
      </c>
      <c r="N6" s="138" t="s">
        <v>11</v>
      </c>
      <c r="O6" s="126" t="s">
        <v>12</v>
      </c>
      <c r="Q6" s="101"/>
    </row>
    <row r="7" spans="1:17" s="100" customFormat="1" ht="24" customHeight="1" thickBot="1" x14ac:dyDescent="0.2">
      <c r="A7" s="123"/>
      <c r="B7" s="125"/>
      <c r="C7" s="127"/>
      <c r="D7" s="129"/>
      <c r="E7" s="76" t="s">
        <v>13</v>
      </c>
      <c r="F7" s="77" t="s">
        <v>14</v>
      </c>
      <c r="G7" s="114" t="s">
        <v>17</v>
      </c>
      <c r="H7" s="102" t="s">
        <v>16</v>
      </c>
      <c r="I7" s="103" t="s">
        <v>15</v>
      </c>
      <c r="J7" s="114" t="s">
        <v>17</v>
      </c>
      <c r="K7" s="102" t="s">
        <v>16</v>
      </c>
      <c r="L7" s="103" t="s">
        <v>15</v>
      </c>
      <c r="M7" s="137"/>
      <c r="N7" s="139"/>
      <c r="O7" s="133"/>
      <c r="Q7" s="101"/>
    </row>
    <row r="8" spans="1:17" s="95" customFormat="1" ht="12" customHeight="1" x14ac:dyDescent="0.2">
      <c r="A8" s="86"/>
      <c r="B8" s="87"/>
      <c r="C8" s="88"/>
      <c r="D8" s="89"/>
      <c r="E8" s="90"/>
      <c r="F8" s="88"/>
      <c r="G8" s="115"/>
      <c r="H8" s="87"/>
      <c r="I8" s="91"/>
      <c r="J8" s="115"/>
      <c r="K8" s="87"/>
      <c r="L8" s="91"/>
      <c r="M8" s="92"/>
      <c r="N8" s="93"/>
      <c r="O8" s="94"/>
      <c r="Q8" s="96"/>
    </row>
    <row r="9" spans="1:17" s="55" customFormat="1" ht="42.75" customHeight="1" x14ac:dyDescent="0.15">
      <c r="A9" s="7" t="s">
        <v>18</v>
      </c>
      <c r="B9" s="140" t="s">
        <v>19</v>
      </c>
      <c r="C9" s="1" t="s">
        <v>24</v>
      </c>
      <c r="D9" s="2" t="s">
        <v>25</v>
      </c>
      <c r="E9" s="40">
        <v>0</v>
      </c>
      <c r="F9" s="40">
        <v>0</v>
      </c>
      <c r="G9" s="12">
        <f>SUM(H9:I9)</f>
        <v>702142</v>
      </c>
      <c r="H9" s="10">
        <v>210642.6</v>
      </c>
      <c r="I9" s="10">
        <v>491499.4</v>
      </c>
      <c r="J9" s="81"/>
      <c r="K9" s="19"/>
      <c r="L9" s="19"/>
      <c r="M9" s="3" t="s">
        <v>26</v>
      </c>
      <c r="N9" s="4">
        <v>1805</v>
      </c>
      <c r="O9" s="3">
        <v>776</v>
      </c>
      <c r="P9" s="53"/>
      <c r="Q9" s="54"/>
    </row>
    <row r="10" spans="1:17" s="55" customFormat="1" ht="41.25" customHeight="1" x14ac:dyDescent="0.15">
      <c r="A10" s="7"/>
      <c r="B10" s="140"/>
      <c r="C10" s="42"/>
      <c r="D10" s="43"/>
      <c r="E10" s="40"/>
      <c r="F10" s="40"/>
      <c r="G10" s="116"/>
      <c r="H10" s="56"/>
      <c r="I10" s="56"/>
      <c r="J10" s="81"/>
      <c r="K10" s="19"/>
      <c r="L10" s="19"/>
      <c r="M10" s="43"/>
      <c r="N10" s="42"/>
      <c r="O10" s="42"/>
      <c r="P10" s="53"/>
      <c r="Q10" s="54"/>
    </row>
    <row r="11" spans="1:17" s="55" customFormat="1" ht="12" customHeight="1" x14ac:dyDescent="0.15">
      <c r="A11" s="7"/>
      <c r="B11" s="11"/>
      <c r="C11" s="42"/>
      <c r="D11" s="43"/>
      <c r="E11" s="40"/>
      <c r="F11" s="40"/>
      <c r="G11" s="116"/>
      <c r="H11" s="56"/>
      <c r="I11" s="56"/>
      <c r="J11" s="81"/>
      <c r="K11" s="19"/>
      <c r="L11" s="19"/>
      <c r="M11" s="43"/>
      <c r="N11" s="42"/>
      <c r="O11" s="42"/>
      <c r="P11" s="53"/>
      <c r="Q11" s="54"/>
    </row>
    <row r="12" spans="1:17" s="55" customFormat="1" ht="42.75" customHeight="1" x14ac:dyDescent="0.15">
      <c r="A12" s="7" t="s">
        <v>20</v>
      </c>
      <c r="B12" s="140" t="s">
        <v>21</v>
      </c>
      <c r="C12" s="1" t="s">
        <v>24</v>
      </c>
      <c r="D12" s="2" t="s">
        <v>25</v>
      </c>
      <c r="E12" s="40">
        <v>0</v>
      </c>
      <c r="F12" s="40">
        <v>0</v>
      </c>
      <c r="G12" s="12">
        <f>SUM(H12:I12)</f>
        <v>1160146.8700000001</v>
      </c>
      <c r="H12" s="10">
        <v>348044.06</v>
      </c>
      <c r="I12" s="10">
        <v>812102.81</v>
      </c>
      <c r="J12" s="81"/>
      <c r="K12" s="19"/>
      <c r="L12" s="19"/>
      <c r="M12" s="3" t="s">
        <v>26</v>
      </c>
      <c r="N12" s="4">
        <v>1381</v>
      </c>
      <c r="O12" s="5">
        <v>1350</v>
      </c>
      <c r="P12" s="53"/>
      <c r="Q12" s="54"/>
    </row>
    <row r="13" spans="1:17" s="55" customFormat="1" ht="38.25" customHeight="1" x14ac:dyDescent="0.15">
      <c r="A13" s="7"/>
      <c r="B13" s="140"/>
      <c r="C13" s="42"/>
      <c r="D13" s="43"/>
      <c r="E13" s="40"/>
      <c r="F13" s="40"/>
      <c r="G13" s="116"/>
      <c r="H13" s="56"/>
      <c r="I13" s="56"/>
      <c r="J13" s="81"/>
      <c r="K13" s="19"/>
      <c r="L13" s="19"/>
      <c r="M13" s="43"/>
      <c r="N13" s="42"/>
      <c r="O13" s="42"/>
      <c r="P13" s="53"/>
      <c r="Q13" s="54"/>
    </row>
    <row r="14" spans="1:17" s="55" customFormat="1" ht="11.25" customHeight="1" x14ac:dyDescent="0.15">
      <c r="A14" s="7"/>
      <c r="B14" s="11"/>
      <c r="C14" s="42"/>
      <c r="D14" s="43"/>
      <c r="E14" s="40"/>
      <c r="F14" s="40"/>
      <c r="G14" s="116"/>
      <c r="H14" s="56"/>
      <c r="I14" s="56"/>
      <c r="J14" s="82"/>
      <c r="K14" s="19"/>
      <c r="L14" s="19"/>
      <c r="M14" s="43"/>
      <c r="N14" s="70"/>
      <c r="O14" s="42"/>
      <c r="P14" s="53"/>
      <c r="Q14" s="54"/>
    </row>
    <row r="15" spans="1:17" s="55" customFormat="1" ht="39" customHeight="1" x14ac:dyDescent="0.15">
      <c r="A15" s="7" t="s">
        <v>22</v>
      </c>
      <c r="B15" s="140" t="s">
        <v>23</v>
      </c>
      <c r="C15" s="1" t="s">
        <v>24</v>
      </c>
      <c r="D15" s="2" t="s">
        <v>25</v>
      </c>
      <c r="E15" s="40">
        <v>0</v>
      </c>
      <c r="F15" s="40">
        <v>0</v>
      </c>
      <c r="G15" s="12">
        <f>SUM(H15:I15)</f>
        <v>436514.77999999997</v>
      </c>
      <c r="H15" s="10">
        <v>130954.43</v>
      </c>
      <c r="I15" s="10">
        <v>305560.34999999998</v>
      </c>
      <c r="J15" s="82"/>
      <c r="K15" s="19"/>
      <c r="L15" s="19"/>
      <c r="M15" s="3" t="s">
        <v>26</v>
      </c>
      <c r="N15" s="4">
        <v>1000</v>
      </c>
      <c r="O15" s="5">
        <v>1120</v>
      </c>
      <c r="P15" s="53"/>
      <c r="Q15" s="54"/>
    </row>
    <row r="16" spans="1:17" s="55" customFormat="1" ht="27" customHeight="1" x14ac:dyDescent="0.15">
      <c r="A16" s="7"/>
      <c r="B16" s="140"/>
      <c r="C16" s="42"/>
      <c r="D16" s="43"/>
      <c r="E16" s="40"/>
      <c r="F16" s="40"/>
      <c r="G16" s="116"/>
      <c r="H16" s="56"/>
      <c r="I16" s="56"/>
      <c r="J16" s="82"/>
      <c r="K16" s="19"/>
      <c r="L16" s="19"/>
      <c r="M16" s="43"/>
      <c r="N16" s="70"/>
      <c r="O16" s="42"/>
      <c r="P16" s="53"/>
      <c r="Q16" s="54"/>
    </row>
    <row r="17" spans="1:18" s="55" customFormat="1" ht="4.5" customHeight="1" x14ac:dyDescent="0.15">
      <c r="A17" s="7"/>
      <c r="B17" s="140"/>
      <c r="C17" s="42"/>
      <c r="D17" s="43"/>
      <c r="E17" s="40"/>
      <c r="F17" s="40"/>
      <c r="G17" s="116"/>
      <c r="H17" s="56"/>
      <c r="I17" s="56"/>
      <c r="J17" s="82"/>
      <c r="K17" s="19"/>
      <c r="L17" s="19"/>
      <c r="M17" s="43"/>
      <c r="N17" s="70"/>
      <c r="O17" s="42"/>
      <c r="P17" s="53"/>
      <c r="Q17" s="54"/>
    </row>
    <row r="18" spans="1:18" s="16" customFormat="1" ht="16.5" customHeight="1" thickBot="1" x14ac:dyDescent="0.2">
      <c r="A18" s="24"/>
      <c r="B18" s="25"/>
      <c r="C18" s="73"/>
      <c r="D18" s="71"/>
      <c r="E18" s="46"/>
      <c r="F18" s="46"/>
      <c r="G18" s="32"/>
      <c r="H18" s="14"/>
      <c r="I18" s="14"/>
      <c r="J18" s="32"/>
      <c r="K18" s="14"/>
      <c r="L18" s="14"/>
      <c r="M18" s="71"/>
      <c r="N18" s="72"/>
      <c r="O18" s="73"/>
      <c r="P18" s="20"/>
      <c r="Q18" s="60"/>
    </row>
    <row r="19" spans="1:18" s="29" customFormat="1" ht="15" customHeight="1" thickBot="1" x14ac:dyDescent="0.2">
      <c r="A19" s="17"/>
      <c r="B19" s="26"/>
      <c r="C19" s="45"/>
      <c r="D19" s="74"/>
      <c r="E19" s="78"/>
      <c r="F19" s="61" t="s">
        <v>28</v>
      </c>
      <c r="G19" s="27">
        <f>SUM(G9:G18)</f>
        <v>2298803.65</v>
      </c>
      <c r="H19" s="28">
        <f t="shared" ref="H19:L19" si="0">SUM(H9:H18)</f>
        <v>689641.09000000008</v>
      </c>
      <c r="I19" s="28">
        <f t="shared" si="0"/>
        <v>1609162.56</v>
      </c>
      <c r="J19" s="27">
        <f t="shared" si="0"/>
        <v>0</v>
      </c>
      <c r="K19" s="28">
        <f t="shared" si="0"/>
        <v>0</v>
      </c>
      <c r="L19" s="28">
        <f t="shared" si="0"/>
        <v>0</v>
      </c>
      <c r="M19" s="74"/>
      <c r="N19" s="75"/>
      <c r="O19" s="45"/>
      <c r="Q19" s="62"/>
    </row>
    <row r="20" spans="1:18" s="29" customFormat="1" ht="15" customHeight="1" thickBot="1" x14ac:dyDescent="0.2">
      <c r="A20" s="17"/>
      <c r="B20" s="26"/>
      <c r="C20" s="45"/>
      <c r="D20" s="74"/>
      <c r="E20" s="78"/>
      <c r="F20" s="61" t="s">
        <v>27</v>
      </c>
      <c r="G20" s="27"/>
      <c r="H20" s="28"/>
      <c r="I20" s="28"/>
      <c r="J20" s="27"/>
      <c r="K20" s="28"/>
      <c r="L20" s="28"/>
      <c r="M20" s="74"/>
      <c r="N20" s="75"/>
      <c r="O20" s="45"/>
      <c r="Q20" s="62"/>
    </row>
    <row r="21" spans="1:18" s="29" customFormat="1" ht="15" customHeight="1" thickBot="1" x14ac:dyDescent="0.2">
      <c r="A21" s="33"/>
      <c r="B21" s="34"/>
      <c r="C21" s="110"/>
      <c r="D21" s="111"/>
      <c r="E21" s="78"/>
      <c r="F21" s="61" t="s">
        <v>17</v>
      </c>
      <c r="G21" s="27">
        <f>SUM(G19:G20)</f>
        <v>2298803.65</v>
      </c>
      <c r="H21" s="28">
        <f t="shared" ref="H21:L21" si="1">SUM(H19:H20)</f>
        <v>689641.09000000008</v>
      </c>
      <c r="I21" s="28">
        <f t="shared" si="1"/>
        <v>1609162.56</v>
      </c>
      <c r="J21" s="27">
        <f t="shared" si="1"/>
        <v>0</v>
      </c>
      <c r="K21" s="28">
        <f t="shared" si="1"/>
        <v>0</v>
      </c>
      <c r="L21" s="28">
        <f t="shared" si="1"/>
        <v>0</v>
      </c>
      <c r="M21" s="74"/>
      <c r="N21" s="75"/>
      <c r="O21" s="45"/>
      <c r="Q21" s="62"/>
    </row>
    <row r="22" spans="1:18" s="29" customFormat="1" ht="15" customHeight="1" x14ac:dyDescent="0.15">
      <c r="A22" s="104" t="s">
        <v>51</v>
      </c>
      <c r="B22" s="105"/>
      <c r="C22" s="112"/>
      <c r="D22" s="112"/>
      <c r="E22" s="47"/>
      <c r="F22" s="47"/>
      <c r="G22" s="30"/>
      <c r="H22" s="31"/>
      <c r="I22" s="31"/>
      <c r="J22" s="30"/>
      <c r="K22" s="31"/>
      <c r="L22" s="31"/>
      <c r="M22" s="74"/>
      <c r="N22" s="75"/>
      <c r="O22" s="45"/>
      <c r="Q22" s="62"/>
    </row>
    <row r="23" spans="1:18" s="29" customFormat="1" ht="15" customHeight="1" x14ac:dyDescent="0.15">
      <c r="A23" s="104" t="s">
        <v>52</v>
      </c>
      <c r="B23" s="105"/>
      <c r="C23" s="112"/>
      <c r="D23" s="112"/>
      <c r="E23" s="106"/>
      <c r="F23" s="106"/>
      <c r="G23" s="30"/>
      <c r="H23" s="31"/>
      <c r="I23" s="31"/>
      <c r="J23" s="30"/>
      <c r="K23" s="31"/>
      <c r="L23" s="31"/>
      <c r="M23" s="74"/>
      <c r="N23" s="75"/>
      <c r="O23" s="45"/>
      <c r="Q23" s="62"/>
    </row>
    <row r="24" spans="1:18" s="29" customFormat="1" ht="15" customHeight="1" x14ac:dyDescent="0.15">
      <c r="A24" s="17"/>
      <c r="B24" s="108"/>
      <c r="C24" s="107"/>
      <c r="D24" s="107"/>
      <c r="E24" s="107"/>
      <c r="F24" s="107"/>
      <c r="G24" s="30"/>
      <c r="H24" s="31"/>
      <c r="I24" s="31"/>
      <c r="J24" s="30"/>
      <c r="K24" s="31"/>
      <c r="L24" s="31"/>
      <c r="M24" s="74"/>
      <c r="N24" s="75"/>
      <c r="O24" s="45"/>
      <c r="Q24" s="62"/>
    </row>
    <row r="25" spans="1:18" s="29" customFormat="1" ht="15" customHeight="1" x14ac:dyDescent="0.15">
      <c r="A25" s="17"/>
      <c r="B25" s="108"/>
      <c r="C25" s="107"/>
      <c r="D25" s="107"/>
      <c r="E25" s="107"/>
      <c r="F25" s="107"/>
      <c r="G25" s="30"/>
      <c r="H25" s="31"/>
      <c r="I25" s="31"/>
      <c r="J25" s="30"/>
      <c r="K25" s="31"/>
      <c r="L25" s="31"/>
      <c r="M25" s="74"/>
      <c r="N25" s="75"/>
      <c r="O25" s="45"/>
      <c r="Q25" s="62"/>
    </row>
    <row r="26" spans="1:18" s="29" customFormat="1" ht="7.5" customHeight="1" x14ac:dyDescent="0.15">
      <c r="A26" s="17"/>
      <c r="B26" s="63"/>
      <c r="C26" s="79"/>
      <c r="D26" s="79"/>
      <c r="E26" s="79"/>
      <c r="F26" s="79"/>
      <c r="G26" s="30"/>
      <c r="H26" s="31"/>
      <c r="I26" s="31"/>
      <c r="J26" s="30"/>
      <c r="K26" s="31"/>
      <c r="L26" s="31"/>
      <c r="M26" s="74"/>
      <c r="N26" s="75"/>
      <c r="O26" s="45"/>
      <c r="Q26" s="62"/>
    </row>
    <row r="27" spans="1:18" s="29" customFormat="1" ht="15" customHeight="1" x14ac:dyDescent="0.15">
      <c r="A27" s="22"/>
      <c r="B27" s="97"/>
      <c r="C27" s="2"/>
      <c r="D27" s="69"/>
      <c r="E27" s="44"/>
      <c r="F27" s="44"/>
      <c r="G27" s="12"/>
      <c r="H27" s="13"/>
      <c r="I27" s="13"/>
      <c r="J27" s="12"/>
      <c r="K27" s="13"/>
      <c r="L27" s="13"/>
      <c r="M27" s="69"/>
      <c r="N27" s="1"/>
      <c r="O27" s="2"/>
      <c r="Q27" s="62"/>
    </row>
    <row r="28" spans="1:18" s="16" customFormat="1" ht="46.5" customHeight="1" x14ac:dyDescent="0.15">
      <c r="A28" s="6" t="s">
        <v>29</v>
      </c>
      <c r="B28" s="140" t="s">
        <v>30</v>
      </c>
      <c r="C28" s="1" t="s">
        <v>24</v>
      </c>
      <c r="D28" s="2" t="s">
        <v>25</v>
      </c>
      <c r="E28" s="40">
        <v>0</v>
      </c>
      <c r="F28" s="40">
        <v>0</v>
      </c>
      <c r="G28" s="12">
        <f>SUM(H28:I28)</f>
        <v>445529.81</v>
      </c>
      <c r="H28" s="10">
        <v>133658.94</v>
      </c>
      <c r="I28" s="10">
        <v>311870.87</v>
      </c>
      <c r="J28" s="12"/>
      <c r="K28" s="13"/>
      <c r="L28" s="13"/>
      <c r="M28" s="3" t="s">
        <v>26</v>
      </c>
      <c r="N28" s="3">
        <v>297</v>
      </c>
      <c r="O28" s="80">
        <v>280</v>
      </c>
      <c r="Q28" s="59"/>
    </row>
    <row r="29" spans="1:18" s="16" customFormat="1" ht="35.25" customHeight="1" x14ac:dyDescent="0.15">
      <c r="A29" s="6"/>
      <c r="B29" s="140"/>
      <c r="C29" s="2"/>
      <c r="D29" s="2"/>
      <c r="E29" s="44"/>
      <c r="F29" s="44"/>
      <c r="G29" s="12"/>
      <c r="H29" s="12"/>
      <c r="I29" s="13"/>
      <c r="J29" s="12"/>
      <c r="K29" s="13"/>
      <c r="L29" s="13"/>
      <c r="M29" s="2"/>
      <c r="N29" s="2"/>
      <c r="O29" s="80"/>
      <c r="Q29" s="57"/>
      <c r="R29" s="21"/>
    </row>
    <row r="30" spans="1:18" s="16" customFormat="1" ht="26.25" customHeight="1" x14ac:dyDescent="0.15">
      <c r="A30" s="6"/>
      <c r="B30" s="140"/>
      <c r="C30" s="2"/>
      <c r="D30" s="2"/>
      <c r="E30" s="44"/>
      <c r="F30" s="44"/>
      <c r="G30" s="12"/>
      <c r="H30" s="12"/>
      <c r="I30" s="13"/>
      <c r="J30" s="12"/>
      <c r="K30" s="13"/>
      <c r="L30" s="13"/>
      <c r="M30" s="2"/>
      <c r="N30" s="68"/>
      <c r="O30" s="80"/>
      <c r="Q30" s="58"/>
    </row>
    <row r="31" spans="1:18" s="16" customFormat="1" ht="15" customHeight="1" x14ac:dyDescent="0.15">
      <c r="A31" s="8"/>
      <c r="B31" s="140"/>
      <c r="C31" s="2"/>
      <c r="D31" s="2"/>
      <c r="E31" s="44"/>
      <c r="F31" s="44"/>
      <c r="G31" s="12"/>
      <c r="H31" s="13"/>
      <c r="I31" s="13"/>
      <c r="J31" s="12"/>
      <c r="K31" s="13"/>
      <c r="L31" s="13"/>
      <c r="M31" s="2"/>
      <c r="N31" s="2"/>
      <c r="O31" s="85"/>
      <c r="Q31" s="59"/>
    </row>
    <row r="32" spans="1:18" s="16" customFormat="1" ht="45.75" customHeight="1" x14ac:dyDescent="0.15">
      <c r="A32" s="6" t="s">
        <v>31</v>
      </c>
      <c r="B32" s="140" t="s">
        <v>32</v>
      </c>
      <c r="C32" s="1" t="s">
        <v>33</v>
      </c>
      <c r="D32" s="2" t="s">
        <v>25</v>
      </c>
      <c r="E32" s="40">
        <v>0</v>
      </c>
      <c r="F32" s="40">
        <v>0</v>
      </c>
      <c r="G32" s="12">
        <f>SUM(H32:I32)</f>
        <v>112808.54</v>
      </c>
      <c r="H32" s="10">
        <v>33842.559999999998</v>
      </c>
      <c r="I32" s="10">
        <v>78965.98</v>
      </c>
      <c r="J32" s="12"/>
      <c r="K32" s="13"/>
      <c r="L32" s="13"/>
      <c r="M32" s="3" t="s">
        <v>26</v>
      </c>
      <c r="N32" s="3">
        <v>92</v>
      </c>
      <c r="O32" s="80">
        <v>80</v>
      </c>
      <c r="Q32" s="59"/>
    </row>
    <row r="33" spans="1:18" s="16" customFormat="1" ht="36" customHeight="1" x14ac:dyDescent="0.15">
      <c r="A33" s="8"/>
      <c r="B33" s="140"/>
      <c r="C33" s="2"/>
      <c r="D33" s="69"/>
      <c r="E33" s="44"/>
      <c r="F33" s="44"/>
      <c r="G33" s="12"/>
      <c r="H33" s="13"/>
      <c r="I33" s="13"/>
      <c r="J33" s="12"/>
      <c r="K33" s="13"/>
      <c r="L33" s="13"/>
      <c r="M33" s="67"/>
      <c r="N33" s="2"/>
      <c r="O33" s="2"/>
      <c r="Q33" s="59"/>
    </row>
    <row r="34" spans="1:18" s="16" customFormat="1" ht="10.5" customHeight="1" x14ac:dyDescent="0.15">
      <c r="A34" s="8"/>
      <c r="B34" s="11"/>
      <c r="C34" s="2"/>
      <c r="D34" s="69"/>
      <c r="E34" s="44"/>
      <c r="F34" s="44"/>
      <c r="G34" s="12"/>
      <c r="H34" s="13"/>
      <c r="I34" s="13"/>
      <c r="J34" s="12"/>
      <c r="K34" s="13"/>
      <c r="L34" s="13"/>
      <c r="M34" s="67"/>
      <c r="N34" s="2"/>
      <c r="O34" s="2"/>
      <c r="Q34" s="59"/>
    </row>
    <row r="35" spans="1:18" s="16" customFormat="1" ht="36" customHeight="1" x14ac:dyDescent="0.15">
      <c r="A35" s="6" t="s">
        <v>34</v>
      </c>
      <c r="B35" s="140" t="s">
        <v>35</v>
      </c>
      <c r="C35" s="141" t="s">
        <v>36</v>
      </c>
      <c r="D35" s="69" t="s">
        <v>37</v>
      </c>
      <c r="E35" s="40">
        <v>0.25</v>
      </c>
      <c r="F35" s="40">
        <v>0.33</v>
      </c>
      <c r="G35" s="12">
        <f>SUM(H35)</f>
        <v>527737.9</v>
      </c>
      <c r="H35" s="10">
        <v>527737.9</v>
      </c>
      <c r="I35" s="13"/>
      <c r="J35" s="12">
        <f>SUM(K35)</f>
        <v>175401.77</v>
      </c>
      <c r="K35" s="13">
        <v>175401.77</v>
      </c>
      <c r="L35" s="13"/>
      <c r="M35" s="67"/>
      <c r="N35" s="2"/>
      <c r="O35" s="2"/>
      <c r="Q35" s="59"/>
    </row>
    <row r="36" spans="1:18" s="16" customFormat="1" ht="36" customHeight="1" x14ac:dyDescent="0.15">
      <c r="A36" s="6"/>
      <c r="B36" s="140"/>
      <c r="C36" s="141"/>
      <c r="D36" s="69"/>
      <c r="E36" s="44"/>
      <c r="F36" s="44"/>
      <c r="G36" s="12"/>
      <c r="H36" s="13"/>
      <c r="I36" s="13"/>
      <c r="J36" s="12"/>
      <c r="K36" s="13"/>
      <c r="L36" s="13"/>
      <c r="M36" s="67"/>
      <c r="N36" s="2"/>
      <c r="O36" s="2"/>
      <c r="Q36" s="59"/>
    </row>
    <row r="37" spans="1:18" s="16" customFormat="1" ht="9.75" customHeight="1" thickBot="1" x14ac:dyDescent="0.2">
      <c r="A37" s="98"/>
      <c r="B37" s="99"/>
      <c r="C37" s="73"/>
      <c r="D37" s="71"/>
      <c r="E37" s="46"/>
      <c r="F37" s="46"/>
      <c r="G37" s="32"/>
      <c r="H37" s="14"/>
      <c r="I37" s="14"/>
      <c r="J37" s="32"/>
      <c r="K37" s="14"/>
      <c r="L37" s="14"/>
      <c r="M37" s="71"/>
      <c r="N37" s="72"/>
      <c r="O37" s="73"/>
      <c r="Q37" s="59"/>
    </row>
    <row r="38" spans="1:18" s="29" customFormat="1" ht="15" customHeight="1" thickBot="1" x14ac:dyDescent="0.2">
      <c r="A38" s="17"/>
      <c r="B38" s="26"/>
      <c r="C38" s="45"/>
      <c r="D38" s="74"/>
      <c r="E38" s="78"/>
      <c r="F38" s="61" t="s">
        <v>28</v>
      </c>
      <c r="G38" s="27">
        <f>SUM(G28:G35)</f>
        <v>1086076.25</v>
      </c>
      <c r="H38" s="28">
        <f t="shared" ref="H38:L38" si="2">SUM(H28:H35)</f>
        <v>695239.4</v>
      </c>
      <c r="I38" s="28">
        <f t="shared" si="2"/>
        <v>390836.85</v>
      </c>
      <c r="J38" s="27">
        <f t="shared" si="2"/>
        <v>175401.77</v>
      </c>
      <c r="K38" s="28">
        <f t="shared" si="2"/>
        <v>175401.77</v>
      </c>
      <c r="L38" s="28">
        <f t="shared" si="2"/>
        <v>0</v>
      </c>
      <c r="M38" s="74"/>
      <c r="N38" s="75"/>
      <c r="O38" s="45"/>
      <c r="Q38" s="62"/>
    </row>
    <row r="39" spans="1:18" s="29" customFormat="1" ht="15" customHeight="1" thickBot="1" x14ac:dyDescent="0.2">
      <c r="A39" s="17"/>
      <c r="B39" s="26"/>
      <c r="C39" s="45"/>
      <c r="D39" s="74"/>
      <c r="E39" s="78"/>
      <c r="F39" s="61" t="s">
        <v>27</v>
      </c>
      <c r="G39" s="27">
        <f>G21</f>
        <v>2298803.65</v>
      </c>
      <c r="H39" s="28">
        <f t="shared" ref="H39:L39" si="3">H21</f>
        <v>689641.09000000008</v>
      </c>
      <c r="I39" s="28">
        <f t="shared" si="3"/>
        <v>1609162.56</v>
      </c>
      <c r="J39" s="27">
        <f t="shared" si="3"/>
        <v>0</v>
      </c>
      <c r="K39" s="28">
        <f t="shared" si="3"/>
        <v>0</v>
      </c>
      <c r="L39" s="28">
        <f t="shared" si="3"/>
        <v>0</v>
      </c>
      <c r="M39" s="74"/>
      <c r="N39" s="75"/>
      <c r="O39" s="45"/>
      <c r="Q39" s="62"/>
    </row>
    <row r="40" spans="1:18" s="29" customFormat="1" ht="15" customHeight="1" thickBot="1" x14ac:dyDescent="0.2">
      <c r="A40" s="33"/>
      <c r="B40" s="34"/>
      <c r="C40" s="110"/>
      <c r="D40" s="111"/>
      <c r="E40" s="78"/>
      <c r="F40" s="61" t="s">
        <v>17</v>
      </c>
      <c r="G40" s="27">
        <f>SUM(G38:G39)</f>
        <v>3384879.9</v>
      </c>
      <c r="H40" s="28">
        <f t="shared" ref="H40:L40" si="4">SUM(H38:H39)</f>
        <v>1384880.4900000002</v>
      </c>
      <c r="I40" s="28">
        <f>SUM(I38:I39)</f>
        <v>1999999.4100000001</v>
      </c>
      <c r="J40" s="27">
        <f t="shared" si="4"/>
        <v>175401.77</v>
      </c>
      <c r="K40" s="28">
        <f t="shared" si="4"/>
        <v>175401.77</v>
      </c>
      <c r="L40" s="28">
        <f t="shared" si="4"/>
        <v>0</v>
      </c>
      <c r="M40" s="74"/>
      <c r="N40" s="75"/>
      <c r="O40" s="45"/>
      <c r="Q40" s="62"/>
    </row>
    <row r="41" spans="1:18" s="29" customFormat="1" ht="15" customHeight="1" x14ac:dyDescent="0.15">
      <c r="A41" s="104" t="s">
        <v>51</v>
      </c>
      <c r="B41" s="105"/>
      <c r="C41" s="112"/>
      <c r="D41" s="112"/>
      <c r="E41" s="47"/>
      <c r="F41" s="47"/>
      <c r="G41" s="30"/>
      <c r="H41" s="31"/>
      <c r="I41" s="31"/>
      <c r="J41" s="30"/>
      <c r="K41" s="31"/>
      <c r="L41" s="31"/>
      <c r="M41" s="74"/>
      <c r="N41" s="75"/>
      <c r="O41" s="45"/>
      <c r="Q41" s="62"/>
    </row>
    <row r="42" spans="1:18" s="29" customFormat="1" ht="15" customHeight="1" x14ac:dyDescent="0.15">
      <c r="A42" s="104" t="s">
        <v>52</v>
      </c>
      <c r="B42" s="105"/>
      <c r="C42" s="112"/>
      <c r="D42" s="112"/>
      <c r="E42" s="106"/>
      <c r="F42" s="106"/>
      <c r="G42" s="30"/>
      <c r="H42" s="31"/>
      <c r="I42" s="31"/>
      <c r="J42" s="30"/>
      <c r="K42" s="31"/>
      <c r="L42" s="31"/>
      <c r="M42" s="74"/>
      <c r="N42" s="75"/>
      <c r="O42" s="45"/>
      <c r="Q42" s="62"/>
    </row>
    <row r="43" spans="1:18" s="29" customFormat="1" ht="9.75" customHeight="1" x14ac:dyDescent="0.15">
      <c r="A43" s="17"/>
      <c r="B43" s="142"/>
      <c r="C43" s="143"/>
      <c r="D43" s="143"/>
      <c r="E43" s="143"/>
      <c r="F43" s="143"/>
      <c r="G43" s="30"/>
      <c r="H43" s="31"/>
      <c r="I43" s="31"/>
      <c r="J43" s="30"/>
      <c r="K43" s="31"/>
      <c r="L43" s="31"/>
      <c r="M43" s="74"/>
      <c r="N43" s="75"/>
      <c r="O43" s="45"/>
      <c r="Q43" s="62"/>
    </row>
    <row r="44" spans="1:18" s="16" customFormat="1" ht="12" customHeight="1" x14ac:dyDescent="0.15">
      <c r="A44" s="22"/>
      <c r="B44" s="48"/>
      <c r="C44" s="2"/>
      <c r="D44" s="69"/>
      <c r="E44" s="44"/>
      <c r="F44" s="44"/>
      <c r="G44" s="12"/>
      <c r="H44" s="13"/>
      <c r="I44" s="13"/>
      <c r="J44" s="12"/>
      <c r="K44" s="13"/>
      <c r="L44" s="13"/>
      <c r="M44" s="67"/>
      <c r="N44" s="2"/>
      <c r="O44" s="2"/>
      <c r="Q44" s="59"/>
    </row>
    <row r="45" spans="1:18" s="16" customFormat="1" ht="35.25" customHeight="1" x14ac:dyDescent="0.15">
      <c r="A45" s="6" t="s">
        <v>38</v>
      </c>
      <c r="B45" s="140" t="s">
        <v>39</v>
      </c>
      <c r="C45" s="2" t="s">
        <v>36</v>
      </c>
      <c r="D45" s="69" t="s">
        <v>36</v>
      </c>
      <c r="E45" s="44">
        <v>0.5</v>
      </c>
      <c r="F45" s="44">
        <v>0.61</v>
      </c>
      <c r="G45" s="12">
        <f>SUM(H45)</f>
        <v>449431.64</v>
      </c>
      <c r="H45" s="10">
        <v>449431.64</v>
      </c>
      <c r="I45" s="13"/>
      <c r="J45" s="12">
        <f>SUM(K45)</f>
        <v>274303.61</v>
      </c>
      <c r="K45" s="13">
        <f>147129.12+127174.49</f>
        <v>274303.61</v>
      </c>
      <c r="L45" s="13"/>
      <c r="M45" s="3" t="s">
        <v>40</v>
      </c>
      <c r="N45" s="3">
        <v>175</v>
      </c>
      <c r="O45" s="5">
        <v>90</v>
      </c>
      <c r="Q45" s="57"/>
      <c r="R45" s="21"/>
    </row>
    <row r="46" spans="1:18" s="16" customFormat="1" ht="39.75" customHeight="1" x14ac:dyDescent="0.15">
      <c r="A46" s="6"/>
      <c r="B46" s="140"/>
      <c r="C46" s="2"/>
      <c r="D46" s="69"/>
      <c r="E46" s="44"/>
      <c r="F46" s="44"/>
      <c r="G46" s="12"/>
      <c r="H46" s="13"/>
      <c r="I46" s="13"/>
      <c r="J46" s="12"/>
      <c r="K46" s="13"/>
      <c r="L46" s="13"/>
      <c r="M46" s="67"/>
      <c r="N46" s="68"/>
      <c r="O46" s="2"/>
      <c r="Q46" s="58"/>
    </row>
    <row r="47" spans="1:18" s="16" customFormat="1" ht="10.5" customHeight="1" x14ac:dyDescent="0.15">
      <c r="A47" s="22"/>
      <c r="B47" s="23"/>
      <c r="C47" s="2"/>
      <c r="D47" s="69"/>
      <c r="E47" s="44"/>
      <c r="F47" s="44"/>
      <c r="G47" s="12"/>
      <c r="H47" s="13"/>
      <c r="I47" s="13"/>
      <c r="J47" s="12"/>
      <c r="K47" s="13"/>
      <c r="L47" s="13"/>
      <c r="M47" s="69"/>
      <c r="N47" s="2"/>
      <c r="O47" s="2"/>
      <c r="Q47" s="59"/>
    </row>
    <row r="48" spans="1:18" s="16" customFormat="1" ht="72" customHeight="1" x14ac:dyDescent="0.15">
      <c r="A48" s="6" t="s">
        <v>41</v>
      </c>
      <c r="B48" s="11" t="s">
        <v>42</v>
      </c>
      <c r="C48" s="2" t="s">
        <v>36</v>
      </c>
      <c r="D48" s="69" t="s">
        <v>36</v>
      </c>
      <c r="E48" s="44">
        <v>0</v>
      </c>
      <c r="F48" s="44">
        <v>0</v>
      </c>
      <c r="G48" s="12">
        <f>SUM(H48)</f>
        <v>231221.9</v>
      </c>
      <c r="H48" s="10">
        <v>231221.9</v>
      </c>
      <c r="I48" s="13"/>
      <c r="J48" s="12"/>
      <c r="K48" s="13"/>
      <c r="L48" s="13"/>
      <c r="M48" s="66" t="s">
        <v>43</v>
      </c>
      <c r="N48" s="3" t="s">
        <v>44</v>
      </c>
      <c r="O48" s="5">
        <v>648</v>
      </c>
      <c r="Q48" s="59"/>
    </row>
    <row r="49" spans="1:17" s="16" customFormat="1" ht="9.75" customHeight="1" x14ac:dyDescent="0.15">
      <c r="A49" s="6"/>
      <c r="B49" s="15"/>
      <c r="C49" s="2"/>
      <c r="D49" s="69"/>
      <c r="E49" s="44"/>
      <c r="F49" s="44"/>
      <c r="G49" s="12"/>
      <c r="H49" s="13"/>
      <c r="I49" s="13"/>
      <c r="J49" s="12"/>
      <c r="K49" s="13"/>
      <c r="L49" s="13"/>
      <c r="M49" s="67"/>
      <c r="N49" s="2"/>
      <c r="O49" s="2"/>
      <c r="Q49" s="59"/>
    </row>
    <row r="50" spans="1:17" s="16" customFormat="1" ht="47.25" customHeight="1" x14ac:dyDescent="0.15">
      <c r="A50" s="6" t="s">
        <v>45</v>
      </c>
      <c r="B50" s="18" t="s">
        <v>46</v>
      </c>
      <c r="C50" s="2" t="s">
        <v>36</v>
      </c>
      <c r="D50" s="69" t="s">
        <v>36</v>
      </c>
      <c r="E50" s="44">
        <v>0</v>
      </c>
      <c r="F50" s="44">
        <v>0</v>
      </c>
      <c r="G50" s="12">
        <f>SUM(H50)</f>
        <v>303838.56</v>
      </c>
      <c r="H50" s="13">
        <v>303838.56</v>
      </c>
      <c r="I50" s="13"/>
      <c r="J50" s="12"/>
      <c r="K50" s="13"/>
      <c r="L50" s="13"/>
      <c r="M50" s="67" t="s">
        <v>49</v>
      </c>
      <c r="N50" s="2">
        <v>36</v>
      </c>
      <c r="O50" s="2"/>
      <c r="Q50" s="59"/>
    </row>
    <row r="51" spans="1:17" s="16" customFormat="1" ht="14.25" customHeight="1" x14ac:dyDescent="0.15">
      <c r="A51" s="6"/>
      <c r="B51" s="15"/>
      <c r="C51" s="2"/>
      <c r="D51" s="69"/>
      <c r="E51" s="44"/>
      <c r="F51" s="44"/>
      <c r="G51" s="12"/>
      <c r="H51" s="13"/>
      <c r="I51" s="13"/>
      <c r="J51" s="12"/>
      <c r="K51" s="13"/>
      <c r="L51" s="13"/>
      <c r="M51" s="67"/>
      <c r="N51" s="2"/>
      <c r="O51" s="2"/>
      <c r="Q51" s="59"/>
    </row>
    <row r="52" spans="1:17" s="16" customFormat="1" ht="49.5" customHeight="1" thickBot="1" x14ac:dyDescent="0.2">
      <c r="A52" s="9" t="s">
        <v>47</v>
      </c>
      <c r="B52" s="109" t="s">
        <v>48</v>
      </c>
      <c r="C52" s="73"/>
      <c r="D52" s="71" t="s">
        <v>33</v>
      </c>
      <c r="E52" s="46">
        <v>0</v>
      </c>
      <c r="F52" s="46">
        <v>0</v>
      </c>
      <c r="G52" s="32">
        <f>SUM(H52)</f>
        <v>151919.28</v>
      </c>
      <c r="H52" s="14">
        <v>151919.28</v>
      </c>
      <c r="I52" s="14"/>
      <c r="J52" s="32"/>
      <c r="K52" s="14"/>
      <c r="L52" s="14"/>
      <c r="M52" s="71"/>
      <c r="N52" s="72"/>
      <c r="O52" s="73"/>
      <c r="Q52" s="59"/>
    </row>
    <row r="53" spans="1:17" s="29" customFormat="1" ht="15" customHeight="1" thickBot="1" x14ac:dyDescent="0.2">
      <c r="A53" s="17"/>
      <c r="B53" s="26"/>
      <c r="C53" s="45"/>
      <c r="D53" s="74"/>
      <c r="E53" s="78"/>
      <c r="F53" s="61" t="s">
        <v>28</v>
      </c>
      <c r="G53" s="32">
        <f>SUM(G45:G52)</f>
        <v>1136411.3800000001</v>
      </c>
      <c r="H53" s="14">
        <f t="shared" ref="H53:L53" si="5">SUM(H45:H52)</f>
        <v>1136411.3800000001</v>
      </c>
      <c r="I53" s="14">
        <f t="shared" si="5"/>
        <v>0</v>
      </c>
      <c r="J53" s="32">
        <f t="shared" si="5"/>
        <v>274303.61</v>
      </c>
      <c r="K53" s="14">
        <f t="shared" si="5"/>
        <v>274303.61</v>
      </c>
      <c r="L53" s="14">
        <f t="shared" si="5"/>
        <v>0</v>
      </c>
      <c r="M53" s="74"/>
      <c r="N53" s="75"/>
      <c r="O53" s="45"/>
      <c r="Q53" s="62"/>
    </row>
    <row r="54" spans="1:17" s="29" customFormat="1" ht="15" customHeight="1" thickBot="1" x14ac:dyDescent="0.2">
      <c r="A54" s="17"/>
      <c r="B54" s="26"/>
      <c r="C54" s="45"/>
      <c r="D54" s="74"/>
      <c r="E54" s="78"/>
      <c r="F54" s="61" t="s">
        <v>27</v>
      </c>
      <c r="G54" s="27">
        <f t="shared" ref="G54:L54" si="6">G40</f>
        <v>3384879.9</v>
      </c>
      <c r="H54" s="28">
        <f t="shared" si="6"/>
        <v>1384880.4900000002</v>
      </c>
      <c r="I54" s="28">
        <f t="shared" si="6"/>
        <v>1999999.4100000001</v>
      </c>
      <c r="J54" s="27">
        <f t="shared" si="6"/>
        <v>175401.77</v>
      </c>
      <c r="K54" s="28">
        <f t="shared" si="6"/>
        <v>175401.77</v>
      </c>
      <c r="L54" s="28">
        <f t="shared" si="6"/>
        <v>0</v>
      </c>
      <c r="M54" s="74"/>
      <c r="N54" s="75"/>
      <c r="O54" s="45"/>
      <c r="Q54" s="62"/>
    </row>
    <row r="55" spans="1:17" s="29" customFormat="1" ht="15" customHeight="1" thickBot="1" x14ac:dyDescent="0.2">
      <c r="A55" s="33"/>
      <c r="B55" s="34"/>
      <c r="C55" s="110"/>
      <c r="D55" s="111"/>
      <c r="E55" s="78"/>
      <c r="F55" s="61" t="s">
        <v>17</v>
      </c>
      <c r="G55" s="27">
        <f>SUM(G53:G54)</f>
        <v>4521291.28</v>
      </c>
      <c r="H55" s="28">
        <f t="shared" ref="H55:L55" si="7">SUM(H53:H54)</f>
        <v>2521291.87</v>
      </c>
      <c r="I55" s="28">
        <f t="shared" si="7"/>
        <v>1999999.4100000001</v>
      </c>
      <c r="J55" s="27">
        <f t="shared" si="7"/>
        <v>449705.38</v>
      </c>
      <c r="K55" s="28">
        <f t="shared" si="7"/>
        <v>449705.38</v>
      </c>
      <c r="L55" s="28">
        <f t="shared" si="7"/>
        <v>0</v>
      </c>
      <c r="M55" s="74"/>
      <c r="N55" s="75"/>
      <c r="O55" s="45"/>
      <c r="Q55" s="62"/>
    </row>
    <row r="56" spans="1:17" s="29" customFormat="1" ht="11.25" customHeight="1" x14ac:dyDescent="0.15">
      <c r="A56" s="104" t="s">
        <v>51</v>
      </c>
      <c r="B56" s="105"/>
      <c r="C56" s="112"/>
      <c r="D56" s="112"/>
      <c r="E56" s="47"/>
      <c r="F56" s="47"/>
      <c r="G56" s="30"/>
      <c r="H56" s="31"/>
      <c r="I56" s="31"/>
      <c r="J56" s="30"/>
      <c r="K56" s="31"/>
      <c r="L56" s="31"/>
      <c r="M56" s="74"/>
      <c r="N56" s="75"/>
      <c r="O56" s="45"/>
      <c r="Q56" s="62"/>
    </row>
    <row r="57" spans="1:17" s="29" customFormat="1" ht="17.25" customHeight="1" x14ac:dyDescent="0.15">
      <c r="A57" s="104" t="s">
        <v>52</v>
      </c>
      <c r="B57" s="105"/>
      <c r="C57" s="112"/>
      <c r="D57" s="112"/>
      <c r="E57" s="106"/>
      <c r="F57" s="106"/>
      <c r="G57" s="30"/>
      <c r="H57" s="31"/>
      <c r="I57" s="31"/>
      <c r="J57" s="30"/>
      <c r="K57" s="31"/>
      <c r="L57" s="31"/>
      <c r="M57" s="74"/>
      <c r="N57" s="75"/>
      <c r="O57" s="45"/>
      <c r="Q57" s="62"/>
    </row>
    <row r="58" spans="1:17" s="29" customFormat="1" ht="15" customHeight="1" x14ac:dyDescent="0.15">
      <c r="A58" s="17"/>
      <c r="B58" s="108"/>
      <c r="C58" s="107"/>
      <c r="D58" s="107"/>
      <c r="E58" s="107"/>
      <c r="F58" s="107"/>
      <c r="G58" s="30"/>
      <c r="H58" s="31"/>
      <c r="I58" s="31"/>
      <c r="J58" s="30"/>
      <c r="K58" s="31"/>
      <c r="L58" s="31"/>
      <c r="M58" s="74"/>
      <c r="N58" s="75"/>
      <c r="O58" s="45"/>
      <c r="Q58" s="62"/>
    </row>
    <row r="59" spans="1:17" s="29" customFormat="1" ht="15" customHeight="1" x14ac:dyDescent="0.15">
      <c r="A59" s="17"/>
      <c r="B59" s="108"/>
      <c r="C59" s="107"/>
      <c r="D59" s="107"/>
      <c r="E59" s="107"/>
      <c r="F59" s="107"/>
      <c r="G59" s="30"/>
      <c r="H59" s="31"/>
      <c r="I59" s="31"/>
      <c r="J59" s="30"/>
      <c r="K59" s="31"/>
      <c r="L59" s="31"/>
      <c r="M59" s="74"/>
      <c r="N59" s="75"/>
      <c r="O59" s="45"/>
      <c r="Q59" s="62"/>
    </row>
    <row r="60" spans="1:17" s="29" customFormat="1" ht="15" customHeight="1" x14ac:dyDescent="0.15">
      <c r="A60" s="17"/>
      <c r="B60" s="108"/>
      <c r="C60" s="107"/>
      <c r="D60" s="107"/>
      <c r="E60" s="107"/>
      <c r="F60" s="107"/>
      <c r="G60" s="30"/>
      <c r="H60" s="31"/>
      <c r="I60" s="31"/>
      <c r="J60" s="30"/>
      <c r="K60" s="31"/>
      <c r="L60" s="31"/>
      <c r="M60" s="74"/>
      <c r="N60" s="75"/>
      <c r="O60" s="45"/>
      <c r="Q60" s="62"/>
    </row>
    <row r="61" spans="1:17" s="49" customFormat="1" ht="10.5" x14ac:dyDescent="0.15">
      <c r="C61" s="51"/>
      <c r="D61" s="51"/>
      <c r="E61" s="51"/>
      <c r="F61" s="51"/>
      <c r="G61" s="117"/>
      <c r="H61" s="55"/>
      <c r="J61" s="83"/>
      <c r="K61" s="64"/>
      <c r="L61" s="64"/>
      <c r="M61" s="51"/>
      <c r="N61" s="51"/>
      <c r="O61" s="51"/>
      <c r="Q61" s="65"/>
    </row>
  </sheetData>
  <mergeCells count="23">
    <mergeCell ref="B45:B46"/>
    <mergeCell ref="B35:B36"/>
    <mergeCell ref="C35:C36"/>
    <mergeCell ref="B43:F43"/>
    <mergeCell ref="B9:B10"/>
    <mergeCell ref="B12:B13"/>
    <mergeCell ref="B15:B17"/>
    <mergeCell ref="B28:B31"/>
    <mergeCell ref="B32:B33"/>
    <mergeCell ref="A1:O1"/>
    <mergeCell ref="A2:O2"/>
    <mergeCell ref="A3:O3"/>
    <mergeCell ref="A4:O4"/>
    <mergeCell ref="A6:A7"/>
    <mergeCell ref="B6:B7"/>
    <mergeCell ref="C6:C7"/>
    <mergeCell ref="D6:D7"/>
    <mergeCell ref="E6:F6"/>
    <mergeCell ref="G6:I6"/>
    <mergeCell ref="O6:O7"/>
    <mergeCell ref="J6:L6"/>
    <mergeCell ref="M6:M7"/>
    <mergeCell ref="N6:N7"/>
  </mergeCells>
  <printOptions horizontalCentered="1"/>
  <pageMargins left="0.70866141732283472" right="0.51181102362204722" top="0.74803149606299213" bottom="0.55118110236220474" header="0.31496062992125984" footer="0.31496062992125984"/>
  <pageSetup paperSize="508" orientation="landscape" r:id="rId1"/>
  <headerFooter>
    <oddFooter>&amp;RPág.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segundos TRIM abr-jun</vt:lpstr>
      <vt:lpstr>'segundos TRIM abr-jun'!Títulos_a_imprimir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SEDESOL3</dc:creator>
  <cp:lastModifiedBy>Azure</cp:lastModifiedBy>
  <cp:lastPrinted>2018-03-16T18:36:25Z</cp:lastPrinted>
  <dcterms:created xsi:type="dcterms:W3CDTF">2018-01-29T21:29:19Z</dcterms:created>
  <dcterms:modified xsi:type="dcterms:W3CDTF">2018-04-18T19:32:10Z</dcterms:modified>
</cp:coreProperties>
</file>